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18" i="21"/>
  <c r="B24"/>
  <c r="C48" i="19" l="1"/>
  <c r="E21" i="14"/>
  <c r="D21"/>
  <c r="C21"/>
  <c r="C43" i="7"/>
  <c r="C39" i="19"/>
  <c r="AC39" s="1"/>
  <c r="AC21"/>
  <c r="AC22"/>
  <c r="AC24"/>
  <c r="AC25"/>
  <c r="AC27"/>
  <c r="AC29"/>
  <c r="AC30"/>
  <c r="AC32"/>
  <c r="AC33"/>
  <c r="AC34"/>
  <c r="AC36"/>
  <c r="AC37"/>
  <c r="AC38"/>
  <c r="AC40"/>
  <c r="AC41"/>
  <c r="AC42"/>
  <c r="AC43"/>
  <c r="AC44"/>
  <c r="AC45"/>
  <c r="AC46"/>
  <c r="AC47"/>
  <c r="AC48"/>
  <c r="AC49"/>
  <c r="AC50"/>
  <c r="AC51"/>
  <c r="AC52"/>
  <c r="AC53"/>
  <c r="AC54"/>
  <c r="AC55"/>
  <c r="AC56"/>
  <c r="AC57"/>
  <c r="AC58"/>
  <c r="AC59"/>
  <c r="AC60"/>
  <c r="G21"/>
  <c r="G22"/>
  <c r="G24"/>
  <c r="G25"/>
  <c r="G27"/>
  <c r="G29"/>
  <c r="G30"/>
  <c r="G32"/>
  <c r="G33"/>
  <c r="G34"/>
  <c r="G36"/>
  <c r="G37"/>
  <c r="G38"/>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8"/>
  <c r="F37"/>
  <c r="F36"/>
  <c r="F34"/>
  <c r="F33"/>
  <c r="F32"/>
  <c r="F30"/>
  <c r="D30" s="1"/>
  <c r="F29"/>
  <c r="F27"/>
  <c r="F25"/>
  <c r="F24"/>
  <c r="F22"/>
  <c r="F21"/>
  <c r="C47"/>
  <c r="G47" s="1"/>
  <c r="A12" i="21"/>
  <c r="E30" i="19"/>
  <c r="C35" l="1"/>
  <c r="G35"/>
  <c r="G39"/>
  <c r="F39"/>
  <c r="C28"/>
  <c r="F47"/>
  <c r="A1"/>
  <c r="AC35" l="1"/>
  <c r="C31"/>
  <c r="F35"/>
  <c r="C26"/>
  <c r="AC26" s="1"/>
  <c r="AC28"/>
  <c r="G28"/>
  <c r="F28"/>
  <c r="E21"/>
  <c r="E22"/>
  <c r="E24"/>
  <c r="E25"/>
  <c r="E32"/>
  <c r="E33"/>
  <c r="E34"/>
  <c r="E37"/>
  <c r="E38"/>
  <c r="E40"/>
  <c r="E41"/>
  <c r="E42"/>
  <c r="E45"/>
  <c r="E49"/>
  <c r="E50"/>
  <c r="E51"/>
  <c r="E53"/>
  <c r="E54"/>
  <c r="E56"/>
  <c r="E57"/>
  <c r="E58"/>
  <c r="E59"/>
  <c r="E60"/>
  <c r="H55"/>
  <c r="H47"/>
  <c r="H39"/>
  <c r="H31"/>
  <c r="H26"/>
  <c r="H20"/>
  <c r="G31" l="1"/>
  <c r="F31"/>
  <c r="AC31"/>
  <c r="G26"/>
  <c r="C23"/>
  <c r="AC23" s="1"/>
  <c r="F26"/>
  <c r="F23"/>
  <c r="C20"/>
  <c r="AC20" s="1"/>
  <c r="Y48"/>
  <c r="U48"/>
  <c r="Q48"/>
  <c r="M48"/>
  <c r="I48"/>
  <c r="A11" i="14"/>
  <c r="G23" i="19" l="1"/>
  <c r="F20"/>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<sst xmlns="http://schemas.openxmlformats.org/spreadsheetml/2006/main" count="2151" uniqueCount="507">
  <si>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</si>
  <si>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</si>
  <si>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</si>
  <si>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</si>
  <si>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</si>
  <si>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</si>
  <si>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</si>
  <si>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</si>
  <si>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</si>
  <si>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</si>
  <si>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</si>
  <si>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</si>
  <si>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</si>
  <si>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</si>
  <si>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</si>
  <si>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</si>
  <si>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</si>
  <si>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</si>
  <si>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</si>
  <si>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</si>
  <si>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</si>
  <si>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</si>
  <si>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</si>
  <si>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</si>
  <si>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</si>
  <si>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</si>
  <si>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</si>
  <si>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</si>
  <si>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</si>
  <si>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</si>
  <si>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</si>
  <si>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</si>
  <si>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</si>
  <si>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</si>
  <si>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</si>
  <si>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</si>
  <si>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</si>
  <si>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</si>
  <si>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</si>
  <si>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</si>
  <si>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</si>
  <si>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</si>
  <si>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</si>
  <si>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</si>
  <si>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</si>
  <si>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</si>
  <si>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</si>
  <si>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</si>
  <si>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</si>
  <si>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</si>
  <si>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</si>
  <si>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</si>
  <si>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</si>
  <si>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</si>
  <si>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</si>
  <si>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</si>
  <si>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</si>
  <si>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</si>
  <si>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</si>
  <si>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</si>
  <si>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</si>
  <si>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</si>
  <si>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</si>
  <si>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</si>
  <si>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</si>
  <si>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</si>
  <si>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</si>
  <si>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</si>
  <si>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</si>
  <si>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</si>
  <si>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</si>
  <si>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</si>
  <si>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</si>
  <si>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</si>
  <si>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</si>
  <si>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</si>
  <si>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</si>
  <si>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</si>
  <si>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</si>
  <si>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</si>
  <si>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</si>
  <si>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</si>
  <si>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</si>
  <si>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</si>
  <si>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</si>
  <si>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</si>
  <si>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</si>
  <si>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</si>
  <si>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</si>
  <si>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</si>
  <si>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</si>
  <si>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</si>
  <si>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</si>
  <si>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</si>
  <si>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</si>
  <si>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</si>
  <si>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</si>
  <si>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</si>
  <si>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</si>
  <si>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</si>
  <si>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</si>
  <si>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</si>
  <si>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</si>
  <si>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</si>
  <si>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</si>
  <si>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</si>
  <si>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</si>
  <si>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</si>
  <si>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</si>
  <si>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</si>
  <si>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</si>
  <si>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</si>
  <si>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</si>
  <si>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</si>
  <si>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</si>
  <si>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</si>
  <si>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</si>
  <si>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</si>
  <si>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</si>
  <si>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</si>
  <si>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</si>
  <si>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</si>
  <si>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</si>
  <si>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</si>
  <si>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</si>
  <si>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</si>
  <si>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</si>
  <si>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</si>
  <si>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</si>
  <si>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</si>
  <si>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</si>
  <si>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</si>
  <si>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</si>
  <si>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</si>
  <si>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</si>
  <si>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</si>
  <si>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</si>
  <si>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</si>
  <si>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</si>
  <si>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</si>
  <si>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</si>
  <si>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</si>
  <si>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</si>
  <si>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</si>
  <si>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</si>
  <si>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</si>
  <si>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</si>
  <si>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</si>
  <si>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</si>
  <si>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</si>
  <si>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</si>
  <si>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</si>
  <si>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</si>
  <si>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</si>
  <si>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</si>
  <si>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</si>
  <si>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</si>
  <si>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</si>
  <si>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</si>
  <si>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</si>
  <si>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</si>
  <si>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</si>
  <si>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</si>
  <si>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</si>
  <si>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</si>
  <si>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</si>
  <si>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</si>
  <si>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</si>
  <si>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</si>
  <si>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</si>
  <si>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</si>
  <si>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</si>
  <si>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</si>
  <si>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</si>
  <si>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</si>
  <si>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</si>
  <si>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</si>
  <si>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</si>
  <si>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</si>
  <si>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</si>
  <si>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</si>
  <si>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</si>
  <si>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</si>
  <si>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</si>
  <si>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</si>
  <si>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</si>
  <si>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</si>
  <si>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</si>
  <si>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</si>
  <si>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</si>
  <si>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</si>
  <si>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</si>
  <si>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</si>
  <si>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</si>
  <si>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</si>
  <si>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</si>
  <si>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</si>
  <si>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</si>
  <si>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</si>
  <si>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</si>
  <si>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</si>
  <si>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</si>
  <si>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</si>
  <si>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</si>
  <si>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</si>
  <si>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</si>
  <si>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</si>
  <si>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</si>
  <si>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</si>
  <si>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</si>
  <si>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</si>
  <si>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</si>
  <si>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</si>
  <si>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</si>
  <si>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</si>
  <si>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</si>
  <si>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</si>
  <si>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</si>
  <si>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</si>
  <si>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</si>
  <si>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</si>
  <si>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</si>
  <si>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</si>
  <si>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</si>
  <si>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</si>
  <si>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</si>
  <si>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</si>
  <si>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</si>
  <si>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</si>
  <si>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</si>
  <si>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</si>
  <si>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</si>
  <si>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</si>
  <si>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</si>
  <si>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</si>
  <si>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</si>
  <si>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</si>
  <si>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</si>
  <si>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</si>
  <si>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</si>
  <si>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</si>
  <si>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</si>
  <si>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</si>
  <si>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</si>
  <si>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</si>
  <si>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</si>
  <si>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</si>
  <si>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</si>
  <si>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</si>
  <si>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</si>
  <si>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</si>
  <si>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</si>
  <si>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</si>
  <si>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</si>
  <si>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</si>
  <si>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</si>
  <si>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</si>
  <si>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</si>
  <si>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</si>
  <si>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</si>
  <si>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</si>
  <si>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</si>
  <si>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</si>
  <si>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</si>
  <si>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</si>
  <si>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</si>
  <si>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</si>
  <si>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</si>
  <si>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</si>
  <si>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</si>
  <si>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</si>
  <si>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</si>
  <si>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</si>
  <si>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</si>
  <si>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</si>
  <si>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</si>
  <si>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</si>
  <si>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</si>
  <si>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</si>
  <si>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</si>
  <si>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</si>
  <si>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</si>
  <si>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</si>
  <si>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</si>
  <si>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</si>
  <si>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</si>
  <si>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</si>
  <si>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</si>
  <si>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</si>
  <si>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</si>
  <si>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</si>
  <si>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</si>
  <si>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</si>
  <si>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</si>
  <si>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</si>
  <si>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</si>
  <si>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</si>
  <si>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</si>
  <si>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</si>
  <si>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</si>
  <si>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</si>
  <si>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</si>
  <si>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</si>
  <si>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</si>
  <si>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</si>
  <si>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</si>
  <si>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</si>
  <si>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</si>
  <si>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</si>
  <si>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</si>
  <si>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</si>
  <si>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</si>
  <si>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</si>
  <si>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</si>
  <si>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</si>
  <si>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</si>
  <si>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</si>
  <si>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</si>
  <si>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</si>
  <si>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</si>
  <si>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</si>
  <si>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</si>
  <si>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</si>
  <si>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</si>
  <si>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</si>
  <si>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</si>
  <si>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</si>
  <si>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</si>
  <si>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</si>
  <si>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</si>
  <si>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</si>
  <si>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</si>
  <si>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</si>
  <si>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</si>
  <si>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</si>
  <si>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</si>
  <si>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</si>
  <si>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</si>
  <si>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</si>
  <si>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</si>
  <si>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</si>
  <si>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</si>
  <si>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</si>
  <si>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</si>
  <si>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</si>
  <si>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</si>
  <si>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</si>
  <si>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</si>
  <si>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</si>
  <si>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</si>
  <si>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</si>
  <si>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</si>
  <si>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</si>
  <si>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</si>
  <si>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</si>
  <si>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</si>
  <si>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</si>
  <si>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</si>
  <si>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</si>
  <si>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</si>
  <si>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</si>
  <si>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</si>
  <si>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</si>
  <si>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</si>
  <si>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</si>
  <si>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</si>
  <si>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</si>
  <si>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</si>
  <si>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</si>
  <si>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</si>
  <si>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</si>
  <si>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</si>
  <si>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</si>
  <si>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</si>
  <si>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</si>
  <si>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</si>
  <si>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</si>
  <si>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</si>
  <si>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</si>
  <si>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</si>
  <si>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</si>
  <si>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</si>
  <si>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</si>
  <si>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</si>
  <si>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</si>
  <si>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</si>
  <si>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</si>
  <si>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</si>
  <si>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</si>
  <si>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</si>
  <si>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</si>
  <si>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</si>
  <si>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</si>
  <si>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</si>
  <si>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</si>
  <si>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</si>
  <si>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</si>
  <si>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</si>
  <si>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</si>
  <si>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</si>
  <si>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</si>
  <si>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</si>
  <si>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</si>
  <si>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</si>
  <si>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</si>
  <si>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</si>
  <si>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</si>
  <si>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</si>
  <si>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</si>
  <si>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</si>
  <si>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</si>
  <si>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</si>
  <si>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</si>
  <si>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</si>
  <si>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</si>
  <si>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</si>
  <si>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</si>
  <si>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</si>
  <si>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</si>
  <si>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</si>
  <si>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</si>
  <si>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</si>
  <si>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</si>
  <si>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</si>
  <si>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</si>
  <si>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</si>
  <si>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</si>
  <si>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</si>
  <si>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</si>
  <si>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</si>
  <si>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</si>
  <si>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</si>
  <si>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</si>
  <si>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</si>
  <si>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</si>
  <si>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</si>
  <si>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</si>
  <si>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</si>
  <si>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</si>
  <si>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</si>
  <si>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</si>
  <si>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</si>
  <si>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</si>
  <si>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</si>
  <si>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</si>
  <si>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</si>
  <si>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</si>
  <si>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</si>
  <si>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</si>
  <si>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</si>
  <si>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</si>
  <si>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</si>
  <si>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</si>
  <si>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</si>
  <si>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</si>
  <si>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</si>
  <si>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</si>
  <si>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</si>
  <si>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</si>
  <si>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</si>
  <si>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</si>
  <si>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</si>
  <si>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</si>
  <si>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</si>
  <si>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</si>
  <si>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</si>
  <si>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</si>
  <si>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</si>
  <si>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</si>
  <si>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</si>
  <si>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</si>
  <si>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</si>
  <si>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</si>
  <si>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</si>
  <si>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</si>
  <si>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</si>
  <si>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</si>
  <si>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</si>
  <si>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</si>
  <si>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</si>
  <si>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</si>
  <si>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</si>
  <si>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</si>
  <si>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</si>
  <si>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</si>
  <si>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</si>
  <si>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</si>
  <si>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</si>
  <si>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</si>
  <si>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</si>
  <si>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</si>
  <si>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</si>
  <si>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</si>
  <si>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</si>
  <si>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</si>
  <si>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 xml:space="preserve">План 2025 года </t>
  </si>
  <si>
    <t>УНЦ</t>
  </si>
  <si>
    <t>Реконструкция кабельных линий-10 кВ ПС "Западная" Ф 26 - ТП 9 А</t>
  </si>
  <si>
    <t>2.2.1 Реконструкция, модернизация, техническое перевооружение кабельных линий электропередачи 10 кВ</t>
  </si>
  <si>
    <t xml:space="preserve">ПС "Западная" Ф 26 - ТП 9 А </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</si>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</sst>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42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26665856"/>
        <c:axId val="126667392"/>
      </c:lineChart>
      <c:catAx>
        <c:axId val="1266658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6667392"/>
        <c:crosses val="autoZero"/>
        <c:auto val="1"/>
        <c:lblAlgn val="ctr"/>
        <c:lblOffset val="100"/>
      </c:catAx>
      <c:valAx>
        <c:axId val="12666739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666585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 l="0.70000000000000062" r="0.70000000000000062" t="0.75000000000000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2996"/>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2415872"/>
        <c:axId val="132417408"/>
      </c:lineChart>
      <c:catAx>
        <c:axId val="1324158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2417408"/>
        <c:crosses val="autoZero"/>
        <c:auto val="1"/>
        <c:lblAlgn val="ctr"/>
        <c:lblOffset val="100"/>
      </c:catAx>
      <c:valAx>
        <c:axId val="13241740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2415872"/>
        <c:crosses val="autoZero"/>
        <c:crossBetween val="between"/>
      </c:valAx>
    </c:plotArea>
    <c:legend>
      <c:legendPos val="r"/>
      <c:layout>
        <c:manualLayout>
          <c:xMode val="edge"/>
          <c:yMode val="edge"/>
          <c:x val="0.33146067415730718"/>
          <c:y val="0.90145157387241459"/>
          <c:w val="0.35617977528090233"/>
          <c:h val="7.24640271029956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 l="0.70000000000000062" r="0.70000000000000062" t="0.75000000000000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zoomScaleSheetLayoutView="100" workbookViewId="0">
      <selection activeCell="C13" sqref="C13"/>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506</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497</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498</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14.9544</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12.462</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25" zoomScale="70" zoomScaleNormal="70" zoomScaleSheetLayoutView="70" workbookViewId="0">
      <selection activeCell="D46" sqref="D46"/>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495</v>
      </c>
      <c r="G16" s="387">
        <v>2025</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493</v>
      </c>
      <c r="E18" s="324" t="s">
        <v>494</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14.9544</v>
      </c>
      <c r="D20" s="246">
        <v>0</v>
      </c>
      <c r="E20" s="246">
        <v>0</v>
      </c>
      <c r="F20" s="246">
        <f>C20</f>
        <v>14.9544</v>
      </c>
      <c r="G20" s="246">
        <f>C20</f>
        <v>14.9544</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14.9544</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14.9544</v>
      </c>
      <c r="D23" s="246">
        <v>0</v>
      </c>
      <c r="E23" s="246">
        <v>0</v>
      </c>
      <c r="F23" s="246">
        <f t="shared" si="3"/>
        <v>14.9544</v>
      </c>
      <c r="G23" s="246">
        <f t="shared" si="4"/>
        <v>14.9544</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14.9544</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12.462</v>
      </c>
      <c r="D26" s="246">
        <v>0</v>
      </c>
      <c r="E26" s="246">
        <v>0</v>
      </c>
      <c r="F26" s="246">
        <f t="shared" si="3"/>
        <v>12.462</v>
      </c>
      <c r="G26" s="246">
        <f t="shared" si="4"/>
        <v>12.462</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12.462</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12.462</v>
      </c>
      <c r="D28" s="246">
        <v>0</v>
      </c>
      <c r="E28" s="246">
        <v>0</v>
      </c>
      <c r="F28" s="246">
        <f t="shared" si="3"/>
        <v>12.462</v>
      </c>
      <c r="G28" s="246">
        <f t="shared" si="4"/>
        <v>12.462</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12.462</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1.57</v>
      </c>
      <c r="D31" s="246">
        <v>0</v>
      </c>
      <c r="E31" s="246">
        <v>0</v>
      </c>
      <c r="F31" s="246">
        <f t="shared" si="3"/>
        <v>1.57</v>
      </c>
      <c r="G31" s="246">
        <f t="shared" si="4"/>
        <v>1.57</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1.57</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1.57</v>
      </c>
      <c r="D35" s="246">
        <v>0</v>
      </c>
      <c r="E35" s="246">
        <v>0</v>
      </c>
      <c r="F35" s="246">
        <f t="shared" si="3"/>
        <v>1.57</v>
      </c>
      <c r="G35" s="246">
        <f t="shared" si="4"/>
        <v>1.57</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1.57</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1.57</v>
      </c>
      <c r="D39" s="246">
        <v>0</v>
      </c>
      <c r="E39" s="246">
        <v>0</v>
      </c>
      <c r="F39" s="246">
        <f t="shared" si="3"/>
        <v>1.57</v>
      </c>
      <c r="G39" s="246">
        <f t="shared" si="4"/>
        <v>1.57</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1.57</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1.57</v>
      </c>
      <c r="D43" s="246">
        <v>0</v>
      </c>
      <c r="E43" s="246">
        <v>0</v>
      </c>
      <c r="F43" s="246">
        <f t="shared" si="3"/>
        <v>1.57</v>
      </c>
      <c r="G43" s="246">
        <f t="shared" si="4"/>
        <v>1.57</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1.57</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12.462</v>
      </c>
      <c r="D47" s="246">
        <v>0</v>
      </c>
      <c r="E47" s="246">
        <v>0</v>
      </c>
      <c r="F47" s="246">
        <f t="shared" si="3"/>
        <v>12.462</v>
      </c>
      <c r="G47" s="246">
        <f t="shared" si="4"/>
        <v>12.462</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12.462</v>
      </c>
    </row>
    <row r="48" spans="1:30" ht="16.5">
      <c r="A48" s="248" t="s">
        <v>363</v>
      </c>
      <c r="B48" s="249" t="s">
        <v>364</v>
      </c>
      <c r="C48" s="246">
        <f>' 1. паспорт местополож'!C44</f>
        <v>12.462</v>
      </c>
      <c r="D48" s="246">
        <v>0</v>
      </c>
      <c r="E48" s="246">
        <v>0</v>
      </c>
      <c r="F48" s="246">
        <f t="shared" si="3"/>
        <v>12.462</v>
      </c>
      <c r="G48" s="246">
        <f t="shared" si="4"/>
        <v>12.462</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12.462</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14" zoomScaleNormal="90" zoomScaleSheetLayoutView="100" workbookViewId="0">
      <selection activeCell="B19" sqref="B19"/>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"Западная" Ф 26 - ТП 9 А</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 xml:space="preserve">ПС "Западная" Ф 26 - ТП 9 А </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v>2025</v>
      </c>
    </row>
    <row r="23" spans="1:3" ht="16.5" thickBot="1">
      <c r="A23" s="296" t="s">
        <v>438</v>
      </c>
      <c r="B23" s="293"/>
    </row>
    <row r="24" spans="1:3" ht="16.5" thickBot="1">
      <c r="A24" s="297" t="s">
        <v>486</v>
      </c>
      <c r="B24" s="293">
        <f>' 1. паспорт местополож'!C44</f>
        <v>12.462</v>
      </c>
    </row>
    <row r="25" spans="1:3" ht="16.5" thickBot="1">
      <c r="A25" s="298" t="s">
        <v>439</v>
      </c>
      <c r="B25" s="293" t="s">
        <v>496</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H18" sqref="H18:I18"/>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499</v>
      </c>
      <c r="C21" s="322" t="str">
        <f>B21</f>
        <v xml:space="preserve">ПС "Западная" Ф 26 - ТП 9 А </v>
      </c>
      <c r="D21" s="322" t="str">
        <f>B21</f>
        <v xml:space="preserve">ПС "Западная" Ф 26 - ТП 9 А </v>
      </c>
      <c r="E21" s="322" t="str">
        <f>B21</f>
        <v xml:space="preserve">ПС "Западная" Ф 26 - ТП 9 А </v>
      </c>
      <c r="F21" s="322">
        <v>10</v>
      </c>
      <c r="G21" s="322">
        <v>10</v>
      </c>
      <c r="H21" s="322">
        <v>10</v>
      </c>
      <c r="I21" s="322">
        <v>10</v>
      </c>
      <c r="J21" s="322">
        <v>1973</v>
      </c>
      <c r="K21" s="322" t="s">
        <v>504</v>
      </c>
      <c r="L21" s="322" t="s">
        <v>504</v>
      </c>
      <c r="M21" s="322" t="s">
        <v>501</v>
      </c>
      <c r="N21" s="322" t="s">
        <v>502</v>
      </c>
      <c r="O21" s="322" t="s">
        <v>500</v>
      </c>
      <c r="P21" s="322" t="s">
        <v>500</v>
      </c>
      <c r="Q21" s="322">
        <v>10</v>
      </c>
      <c r="R21" s="322">
        <v>10</v>
      </c>
      <c r="S21" s="322" t="s">
        <v>234</v>
      </c>
      <c r="T21" s="322" t="s">
        <v>234</v>
      </c>
      <c r="U21" s="322" t="s">
        <v>234</v>
      </c>
      <c r="V21" s="322" t="s">
        <v>503</v>
      </c>
      <c r="W21" s="322" t="s">
        <v>503</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3" sqref="C23"/>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"Западная" Ф 26 - ТП 9 А</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505</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2025</v>
      </c>
      <c r="D24" s="16"/>
      <c r="E24" s="16"/>
      <c r="F24" s="16"/>
      <c r="G24" s="16"/>
      <c r="H24" s="16"/>
      <c r="I24" s="16"/>
      <c r="J24" s="16"/>
      <c r="K24" s="16"/>
      <c r="L24" s="16"/>
      <c r="M24" s="16"/>
      <c r="N24" s="16"/>
      <c r="O24" s="16"/>
      <c r="P24" s="16"/>
      <c r="Q24" s="16"/>
      <c r="R24" s="16"/>
      <c r="S24" s="16"/>
      <c r="T24" s="16"/>
    </row>
    <row r="25" spans="1:20" ht="16.5">
      <c r="A25" s="74" t="s">
        <v>11</v>
      </c>
      <c r="B25" s="72" t="s">
        <v>12</v>
      </c>
      <c r="C25" s="315">
        <v>2025</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0" t="s">
        <v>9</v>
      </c>
      <c r="B3" s="360"/>
      <c r="C3" s="360"/>
      <c r="D3" s="360"/>
      <c r="E3" s="360"/>
      <c r="F3" s="360"/>
      <c r="G3" s="360"/>
      <c r="H3" s="360"/>
      <c r="I3" s="360"/>
      <c r="J3" s="360"/>
      <c r="K3" s="360"/>
      <c r="L3" s="360"/>
      <c r="M3" s="360"/>
      <c r="N3" s="360"/>
      <c r="O3" s="360"/>
      <c r="P3" s="11"/>
      <c r="Q3" s="11"/>
      <c r="R3" s="11"/>
      <c r="S3" s="11"/>
      <c r="T3" s="11"/>
      <c r="U3" s="11"/>
      <c r="V3" s="11"/>
      <c r="W3" s="11"/>
      <c r="X3" s="11"/>
      <c r="Y3" s="11"/>
      <c r="Z3" s="11"/>
    </row>
    <row r="4" spans="1:28" s="10" customFormat="1" ht="18.75">
      <c r="A4" s="360"/>
      <c r="B4" s="360"/>
      <c r="C4" s="360"/>
      <c r="D4" s="360"/>
      <c r="E4" s="360"/>
      <c r="F4" s="360"/>
      <c r="G4" s="360"/>
      <c r="H4" s="360"/>
      <c r="I4" s="360"/>
      <c r="J4" s="360"/>
      <c r="K4" s="360"/>
      <c r="L4" s="360"/>
      <c r="M4" s="360"/>
      <c r="N4" s="360"/>
      <c r="O4" s="360"/>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60"/>
      <c r="B7" s="360"/>
      <c r="C7" s="360"/>
      <c r="D7" s="360"/>
      <c r="E7" s="360"/>
      <c r="F7" s="360"/>
      <c r="G7" s="360"/>
      <c r="H7" s="360"/>
      <c r="I7" s="360"/>
      <c r="J7" s="360"/>
      <c r="K7" s="360"/>
      <c r="L7" s="360"/>
      <c r="M7" s="360"/>
      <c r="N7" s="360"/>
      <c r="O7" s="360"/>
      <c r="P7" s="11"/>
      <c r="Q7" s="11"/>
      <c r="R7" s="11"/>
      <c r="S7" s="11"/>
      <c r="T7" s="11"/>
      <c r="U7" s="11"/>
      <c r="V7" s="11"/>
      <c r="W7" s="11"/>
      <c r="X7" s="11"/>
      <c r="Y7" s="11"/>
      <c r="Z7" s="11"/>
    </row>
    <row r="8" spans="1:28" s="10" customFormat="1" ht="18.75">
      <c r="A8" s="358" t="str">
        <f>' 1. паспорт местополож'!A8:C8</f>
        <v>J-АКС/КЛ/002</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8" t="str">
        <f>' 1. паспорт местополож'!A11:C11</f>
        <v>Реконструкция кабельных линий-10 кВ ПС "Западная" Ф 26 - ТП 9 А</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57" t="s">
        <v>192</v>
      </c>
      <c r="B14" s="357"/>
      <c r="C14" s="357"/>
      <c r="D14" s="357"/>
      <c r="E14" s="357"/>
      <c r="F14" s="357"/>
      <c r="G14" s="357"/>
      <c r="H14" s="357"/>
      <c r="I14" s="357"/>
      <c r="J14" s="357"/>
      <c r="K14" s="357"/>
      <c r="L14" s="357"/>
      <c r="M14" s="357"/>
      <c r="N14" s="357"/>
      <c r="O14" s="357"/>
      <c r="P14" s="5"/>
      <c r="Q14" s="5"/>
      <c r="R14" s="5"/>
      <c r="S14" s="5"/>
      <c r="T14" s="5"/>
      <c r="U14" s="5"/>
      <c r="V14" s="5"/>
      <c r="W14" s="5"/>
      <c r="X14" s="5"/>
      <c r="Y14" s="5"/>
      <c r="Z14" s="5"/>
    </row>
    <row r="15" spans="1:28" s="2" customFormat="1" ht="56.25" customHeight="1">
      <c r="A15" s="356"/>
      <c r="B15" s="356"/>
      <c r="C15" s="356"/>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2" t="s">
        <v>40</v>
      </c>
      <c r="F16" s="363"/>
      <c r="G16" s="363"/>
      <c r="H16" s="363"/>
      <c r="I16" s="364"/>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 ref="A8:O8"/>
    <mergeCell ref="A9:O9"/>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J-АКС/КЛ/002</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линий-10 кВ ПС "Западная" Ф 26 - ТП 9 А</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кабельных линий-10 кВ ПС "Западная" Ф 26 - ТП 9 А</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2024-04-24T07:01:20Z</dcterms:modified>
</cp:coreProperties>
</file>